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tabRatio="751" firstSheet="2" activeTab="3"/>
  </bookViews>
  <sheets>
    <sheet name="委托单1" sheetId="1" r:id="rId1"/>
    <sheet name="1.校外人员劳务费发放表（中国银行）" sheetId="2" r:id="rId2"/>
    <sheet name="2.校外人员劳务费发放表（其他银行）" sheetId="3" r:id="rId3"/>
    <sheet name="3.临时用工劳务薪酬发放表" sheetId="4" r:id="rId4"/>
  </sheets>
  <definedNames/>
  <calcPr fullCalcOnLoad="1"/>
</workbook>
</file>

<file path=xl/sharedStrings.xml><?xml version="1.0" encoding="utf-8"?>
<sst xmlns="http://schemas.openxmlformats.org/spreadsheetml/2006/main" count="120" uniqueCount="65">
  <si>
    <t>中国银行代付业务委托单</t>
  </si>
  <si>
    <t>委托日期</t>
  </si>
  <si>
    <t>2017 年</t>
  </si>
  <si>
    <t>*</t>
  </si>
  <si>
    <t>月</t>
  </si>
  <si>
    <t>日</t>
  </si>
  <si>
    <t>委托企业（名称）：</t>
  </si>
  <si>
    <t>金华职业技术学院</t>
  </si>
  <si>
    <t>受理行（名称）：</t>
  </si>
  <si>
    <t>中国银行开发区支行</t>
  </si>
  <si>
    <t>项目类型</t>
  </si>
  <si>
    <t>代发工资</t>
  </si>
  <si>
    <t>汇总笔数</t>
  </si>
  <si>
    <t>汇总金额</t>
  </si>
  <si>
    <t>手续费</t>
  </si>
  <si>
    <t>------</t>
  </si>
  <si>
    <t>合计金额                      （支票或实收金额）</t>
  </si>
  <si>
    <t>¥</t>
  </si>
  <si>
    <t>企业方盖章确认</t>
  </si>
  <si>
    <t>企业法人印鉴、财务章</t>
  </si>
  <si>
    <t>制单人：**</t>
  </si>
  <si>
    <t>金华职业技术学院校外人员劳务费发放表（中国银行）</t>
  </si>
  <si>
    <t>单位：</t>
  </si>
  <si>
    <t>日期：      年   月   日</t>
  </si>
  <si>
    <t>序号</t>
  </si>
  <si>
    <t>姓名</t>
  </si>
  <si>
    <t>工作单位</t>
  </si>
  <si>
    <t>职称</t>
  </si>
  <si>
    <t>劳务时间</t>
  </si>
  <si>
    <t>劳务内容</t>
  </si>
  <si>
    <t>应发金额 （元）</t>
  </si>
  <si>
    <t>代扣税金（元）</t>
  </si>
  <si>
    <t>实发金额 （元）</t>
  </si>
  <si>
    <t>身份证号码</t>
  </si>
  <si>
    <t>银行帐号</t>
  </si>
  <si>
    <t>经费列支渠道：</t>
  </si>
  <si>
    <t>合计</t>
  </si>
  <si>
    <t>制表人签名：</t>
  </si>
  <si>
    <t>大写</t>
  </si>
  <si>
    <t>经费负责人审批：</t>
  </si>
  <si>
    <t>分管财务校领导审批：</t>
  </si>
  <si>
    <t>校长审批:</t>
  </si>
  <si>
    <t>税务会计签名：</t>
  </si>
  <si>
    <t>计财处审核：</t>
  </si>
  <si>
    <t>说明：1.本表适用在中国银行开户的劳务费计发，请提供准确的账号；</t>
  </si>
  <si>
    <t>2.无中国银行卡，请提供身份证复印件，由计财处统一到银行办理。</t>
  </si>
  <si>
    <t>3.计发劳务费只需填写实发金额，其他金额栏目自动生成;</t>
  </si>
  <si>
    <t>4.计发时间为每周三。</t>
  </si>
  <si>
    <r>
      <t>5.</t>
    </r>
    <r>
      <rPr>
        <sz val="10"/>
        <rFont val="宋体"/>
        <family val="0"/>
      </rPr>
      <t>二级单位经费支出</t>
    </r>
    <r>
      <rPr>
        <sz val="10"/>
        <rFont val="Arial"/>
        <family val="2"/>
      </rPr>
      <t>5-10</t>
    </r>
    <r>
      <rPr>
        <sz val="10"/>
        <rFont val="宋体"/>
        <family val="0"/>
      </rPr>
      <t>万元的，由单位负责人审批；其他公用经费和项目经费支出</t>
    </r>
    <r>
      <rPr>
        <sz val="10"/>
        <rFont val="Arial"/>
        <family val="2"/>
      </rPr>
      <t>5-10</t>
    </r>
    <r>
      <rPr>
        <sz val="10"/>
        <rFont val="宋体"/>
        <family val="0"/>
      </rPr>
      <t>万元的，报分管校领导审批；支出金额在</t>
    </r>
    <r>
      <rPr>
        <sz val="10"/>
        <rFont val="Arial"/>
        <family val="2"/>
      </rPr>
      <t>10-50</t>
    </r>
    <r>
      <rPr>
        <sz val="10"/>
        <rFont val="宋体"/>
        <family val="0"/>
      </rPr>
      <t>万元的，需报分管财务校领导审批；支出金额在</t>
    </r>
    <r>
      <rPr>
        <sz val="10"/>
        <rFont val="Arial"/>
        <family val="2"/>
      </rPr>
      <t>50</t>
    </r>
    <r>
      <rPr>
        <sz val="10"/>
        <rFont val="宋体"/>
        <family val="0"/>
      </rPr>
      <t>万以上的，还需报校长审批。</t>
    </r>
  </si>
  <si>
    <t>金华职业技术学院校外人员劳务费发放表（其他银行）</t>
  </si>
  <si>
    <t xml:space="preserve">开户行                  </t>
  </si>
  <si>
    <t>说明：1.本表适用在中国银行外开户的其他银行劳务费计发，因手续复杂，适合少量人员计发使用；</t>
  </si>
  <si>
    <t>2.请提供详细的开户行（具体到开户网点）和准确的账号;</t>
  </si>
  <si>
    <r>
      <t>5</t>
    </r>
    <r>
      <rPr>
        <sz val="10"/>
        <rFont val="宋体"/>
        <family val="0"/>
      </rPr>
      <t>.二级单位经费支出5-10万元的，由单位负责人审批；其他公用经费和项目经费支出5-10万元的，报分管校领导审批；支出金额在10-50万元的，需报分管财务校领导审批；支出金额在50万以上的，还需报校长审批。</t>
    </r>
  </si>
  <si>
    <t>金华职业技术学院临时用工劳务薪酬发放表</t>
  </si>
  <si>
    <t>人员性质</t>
  </si>
  <si>
    <t>工作时间</t>
  </si>
  <si>
    <t>工作内容</t>
  </si>
  <si>
    <t>月  日--  月  日</t>
  </si>
  <si>
    <t>说明：1.本表适用于当月在学校工作时间十天以上的临时用工人员（包括农民、学生、自由职业者，不含退休返聘人员）；</t>
  </si>
  <si>
    <t>2.计发薪酬只需填写应发金额，其他金额栏目自动生成；</t>
  </si>
  <si>
    <t>3.人员性质按实际选择农民、学生、自由职业者填写；</t>
  </si>
  <si>
    <r>
      <t>4.发放到中国银行卡，计发时间为每月</t>
    </r>
    <r>
      <rPr>
        <sz val="10"/>
        <rFont val="宋体"/>
        <family val="0"/>
      </rPr>
      <t>10</t>
    </r>
    <r>
      <rPr>
        <sz val="10"/>
        <rFont val="宋体"/>
        <family val="0"/>
      </rPr>
      <t>日，遇节假日提前；</t>
    </r>
  </si>
  <si>
    <t>其他人员审批：</t>
  </si>
  <si>
    <t>其他人员审批：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</si>
</sst>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5">
    <xf numFmtId="0" fontId="0" fillId="0" borderId="0" xfId="0" applyAlignment="1">
      <alignment vertical="center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76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76" fontId="3" fillId="0" borderId="10" xfId="0" applyNumberFormat="1" applyFont="1" applyFill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0" fontId="48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31" fontId="6" fillId="0" borderId="11" xfId="0" applyNumberFormat="1" applyFont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31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 quotePrefix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176" fontId="0" fillId="0" borderId="12" xfId="0" applyNumberFormat="1" applyBorder="1" applyAlignment="1" applyProtection="1">
      <alignment horizontal="left" vertical="center"/>
      <protection locked="0"/>
    </xf>
    <xf numFmtId="176" fontId="0" fillId="0" borderId="13" xfId="0" applyNumberForma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76" fontId="3" fillId="0" borderId="11" xfId="0" applyNumberFormat="1" applyFont="1" applyBorder="1" applyAlignment="1">
      <alignment horizontal="left" vertical="center" wrapText="1"/>
    </xf>
    <xf numFmtId="176" fontId="3" fillId="0" borderId="12" xfId="0" applyNumberFormat="1" applyFont="1" applyBorder="1" applyAlignment="1">
      <alignment horizontal="left" vertical="center" wrapText="1"/>
    </xf>
    <xf numFmtId="176" fontId="3" fillId="0" borderId="13" xfId="0" applyNumberFormat="1" applyFont="1" applyBorder="1" applyAlignment="1">
      <alignment horizontal="left" vertical="center" wrapText="1"/>
    </xf>
    <xf numFmtId="0" fontId="0" fillId="0" borderId="18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76" fontId="3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G22" sqref="G22"/>
    </sheetView>
  </sheetViews>
  <sheetFormatPr defaultColWidth="9.00390625" defaultRowHeight="14.25"/>
  <cols>
    <col min="1" max="1" width="20.375" style="34" customWidth="1"/>
    <col min="2" max="2" width="22.75390625" style="34" bestFit="1" customWidth="1"/>
    <col min="3" max="3" width="3.50390625" style="34" bestFit="1" customWidth="1"/>
    <col min="4" max="4" width="3.375" style="34" bestFit="1" customWidth="1"/>
    <col min="5" max="5" width="3.50390625" style="34" bestFit="1" customWidth="1"/>
    <col min="6" max="6" width="3.375" style="34" bestFit="1" customWidth="1"/>
    <col min="7" max="7" width="16.25390625" style="34" customWidth="1"/>
    <col min="8" max="16384" width="9.00390625" style="34" customWidth="1"/>
  </cols>
  <sheetData>
    <row r="1" spans="1:7" ht="30" customHeight="1">
      <c r="A1" s="58" t="s">
        <v>0</v>
      </c>
      <c r="B1" s="58"/>
      <c r="C1" s="58"/>
      <c r="D1" s="58"/>
      <c r="E1" s="58"/>
      <c r="F1" s="58"/>
      <c r="G1" s="58"/>
    </row>
    <row r="2" spans="1:7" s="33" customFormat="1" ht="26.25" customHeight="1">
      <c r="A2" s="35" t="s">
        <v>1</v>
      </c>
      <c r="B2" s="36" t="s">
        <v>2</v>
      </c>
      <c r="C2" s="37" t="s">
        <v>3</v>
      </c>
      <c r="D2" s="38" t="s">
        <v>4</v>
      </c>
      <c r="E2" s="37" t="s">
        <v>3</v>
      </c>
      <c r="F2" s="37" t="s">
        <v>5</v>
      </c>
      <c r="G2" s="39"/>
    </row>
    <row r="3" spans="1:7" ht="26.25" customHeight="1">
      <c r="A3" s="40" t="s">
        <v>6</v>
      </c>
      <c r="B3" s="52" t="s">
        <v>7</v>
      </c>
      <c r="C3" s="53"/>
      <c r="D3" s="53"/>
      <c r="E3" s="53"/>
      <c r="F3" s="53"/>
      <c r="G3" s="54"/>
    </row>
    <row r="4" spans="1:7" ht="26.25" customHeight="1">
      <c r="A4" s="40" t="s">
        <v>8</v>
      </c>
      <c r="B4" s="59" t="s">
        <v>9</v>
      </c>
      <c r="C4" s="60"/>
      <c r="D4" s="60"/>
      <c r="E4" s="60"/>
      <c r="F4" s="60"/>
      <c r="G4" s="61"/>
    </row>
    <row r="5" spans="1:7" ht="26.25" customHeight="1">
      <c r="A5" s="40" t="s">
        <v>10</v>
      </c>
      <c r="B5" s="59" t="s">
        <v>11</v>
      </c>
      <c r="C5" s="60"/>
      <c r="D5" s="60"/>
      <c r="E5" s="60"/>
      <c r="F5" s="60"/>
      <c r="G5" s="61"/>
    </row>
    <row r="6" spans="1:7" ht="26.25" customHeight="1">
      <c r="A6" s="40" t="s">
        <v>12</v>
      </c>
      <c r="B6" s="41" t="s">
        <v>3</v>
      </c>
      <c r="C6" s="62" t="s">
        <v>13</v>
      </c>
      <c r="D6" s="63"/>
      <c r="E6" s="63"/>
      <c r="F6" s="64"/>
      <c r="G6" s="42">
        <v>0</v>
      </c>
    </row>
    <row r="7" spans="1:7" ht="26.25" customHeight="1">
      <c r="A7" s="40" t="s">
        <v>14</v>
      </c>
      <c r="B7" s="46" t="s">
        <v>15</v>
      </c>
      <c r="C7" s="47"/>
      <c r="D7" s="47"/>
      <c r="E7" s="47"/>
      <c r="F7" s="47"/>
      <c r="G7" s="48"/>
    </row>
    <row r="8" spans="1:7" ht="26.25" customHeight="1">
      <c r="A8" s="56" t="s">
        <v>16</v>
      </c>
      <c r="B8" s="43"/>
      <c r="C8" s="44"/>
      <c r="D8" s="45" t="s">
        <v>17</v>
      </c>
      <c r="E8" s="49">
        <f>G6</f>
        <v>0</v>
      </c>
      <c r="F8" s="49"/>
      <c r="G8" s="50"/>
    </row>
    <row r="9" spans="1:7" ht="26.25" customHeight="1">
      <c r="A9" s="57"/>
      <c r="B9" s="51">
        <f>SUBSTITUTE(SUBSTITUTE(IF(E8&lt;0,"负","")&amp;TEXT(TRUNC(ABS(ROUND(E8,2))),"[DBNum2]")&amp;"元"&amp;IF(ISERR(FIND(".",ROUND(E8,2))),"",TEXT(RIGHT(TRUNC(ROUND(E8,2)*10)),"[DBNum2]"))&amp;IF(ISERR(FIND(".0",TEXT(E8,"0.00"))),"角","")&amp;IF(LEFT(RIGHT(ROUND(E8,2),3))=".",TEXT(RIGHT(ROUND(E8,2)),"[DBNum2]")&amp;"分",IF(ROUND(E8,2)=0,"","整")),"零元零",""),"零元","")</f>
      </c>
      <c r="C9" s="51"/>
      <c r="D9" s="51"/>
      <c r="E9" s="51"/>
      <c r="F9" s="51"/>
      <c r="G9" s="51"/>
    </row>
    <row r="10" spans="1:7" ht="26.25" customHeight="1">
      <c r="A10" s="40" t="s">
        <v>18</v>
      </c>
      <c r="B10" s="52" t="s">
        <v>19</v>
      </c>
      <c r="C10" s="53"/>
      <c r="D10" s="53"/>
      <c r="E10" s="53"/>
      <c r="F10" s="53"/>
      <c r="G10" s="54"/>
    </row>
    <row r="11" spans="2:7" ht="24" customHeight="1">
      <c r="B11" s="55" t="s">
        <v>20</v>
      </c>
      <c r="C11" s="55"/>
      <c r="D11" s="55"/>
      <c r="E11" s="55"/>
      <c r="F11" s="55"/>
      <c r="G11" s="55"/>
    </row>
  </sheetData>
  <sheetProtection password="CF7A" sheet="1" objects="1" scenarios="1"/>
  <mergeCells count="11">
    <mergeCell ref="A1:G1"/>
    <mergeCell ref="B3:G3"/>
    <mergeCell ref="B4:G4"/>
    <mergeCell ref="B5:G5"/>
    <mergeCell ref="C6:F6"/>
    <mergeCell ref="B7:G7"/>
    <mergeCell ref="E8:G8"/>
    <mergeCell ref="B9:G9"/>
    <mergeCell ref="B10:G10"/>
    <mergeCell ref="B11:G11"/>
    <mergeCell ref="A8:A9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9">
      <selection activeCell="H20" sqref="H20:K20"/>
    </sheetView>
  </sheetViews>
  <sheetFormatPr defaultColWidth="9.00390625" defaultRowHeight="14.25"/>
  <cols>
    <col min="1" max="1" width="3.50390625" style="22" customWidth="1"/>
    <col min="2" max="2" width="6.50390625" style="22" bestFit="1" customWidth="1"/>
    <col min="3" max="3" width="8.00390625" style="22" bestFit="1" customWidth="1"/>
    <col min="4" max="5" width="7.125" style="22" customWidth="1"/>
    <col min="6" max="6" width="20.75390625" style="23" customWidth="1"/>
    <col min="7" max="7" width="8.50390625" style="22" bestFit="1" customWidth="1"/>
    <col min="8" max="8" width="8.00390625" style="22" bestFit="1" customWidth="1"/>
    <col min="9" max="9" width="8.50390625" style="22" bestFit="1" customWidth="1"/>
    <col min="10" max="10" width="16.375" style="22" customWidth="1"/>
    <col min="11" max="11" width="20.875" style="22" customWidth="1"/>
    <col min="12" max="16384" width="9.00390625" style="22" customWidth="1"/>
  </cols>
  <sheetData>
    <row r="1" spans="1:11" s="19" customFormat="1" ht="20.25" customHeight="1">
      <c r="A1" s="65" t="s">
        <v>21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1" customHeight="1">
      <c r="A2" s="22" t="s">
        <v>22</v>
      </c>
      <c r="I2" s="66" t="s">
        <v>23</v>
      </c>
      <c r="J2" s="67"/>
      <c r="K2" s="67"/>
    </row>
    <row r="3" spans="1:11" s="20" customFormat="1" ht="32.25" customHeight="1">
      <c r="A3" s="24" t="s">
        <v>24</v>
      </c>
      <c r="B3" s="24" t="s">
        <v>25</v>
      </c>
      <c r="C3" s="24" t="s">
        <v>26</v>
      </c>
      <c r="D3" s="24" t="s">
        <v>27</v>
      </c>
      <c r="E3" s="24" t="s">
        <v>28</v>
      </c>
      <c r="F3" s="24" t="s">
        <v>29</v>
      </c>
      <c r="G3" s="25" t="s">
        <v>30</v>
      </c>
      <c r="H3" s="25" t="s">
        <v>31</v>
      </c>
      <c r="I3" s="25" t="s">
        <v>32</v>
      </c>
      <c r="J3" s="30" t="s">
        <v>33</v>
      </c>
      <c r="K3" s="30" t="s">
        <v>34</v>
      </c>
    </row>
    <row r="4" spans="1:11" s="21" customFormat="1" ht="19.5" customHeight="1">
      <c r="A4" s="26">
        <v>1</v>
      </c>
      <c r="B4" s="26"/>
      <c r="C4" s="26"/>
      <c r="D4" s="26"/>
      <c r="E4" s="26"/>
      <c r="F4" s="27"/>
      <c r="G4" s="28">
        <f>IF(I4&gt;=3360,I4/0.84,IF(I4&gt;800,(I4-160)/0.8,I4))</f>
        <v>0</v>
      </c>
      <c r="H4" s="28">
        <f>G4-I4</f>
        <v>0</v>
      </c>
      <c r="I4" s="28"/>
      <c r="J4" s="32"/>
      <c r="K4" s="32"/>
    </row>
    <row r="5" spans="1:11" s="21" customFormat="1" ht="19.5" customHeight="1">
      <c r="A5" s="26">
        <v>2</v>
      </c>
      <c r="B5" s="26"/>
      <c r="C5" s="26"/>
      <c r="D5" s="26"/>
      <c r="E5" s="26"/>
      <c r="F5" s="27"/>
      <c r="G5" s="28">
        <f>IF(I5&gt;=3360,I5/0.84,IF(I5&gt;800,(I5-160)/0.8,I5))</f>
        <v>0</v>
      </c>
      <c r="H5" s="28">
        <f aca="true" t="shared" si="0" ref="H5:H15">G5-I5</f>
        <v>0</v>
      </c>
      <c r="I5" s="28"/>
      <c r="J5" s="32"/>
      <c r="K5" s="32"/>
    </row>
    <row r="6" spans="1:11" s="21" customFormat="1" ht="19.5" customHeight="1">
      <c r="A6" s="26">
        <v>3</v>
      </c>
      <c r="B6" s="26"/>
      <c r="C6" s="26"/>
      <c r="D6" s="26"/>
      <c r="E6" s="26"/>
      <c r="F6" s="27"/>
      <c r="G6" s="28">
        <f>IF(I6&gt;=3360,I6/0.84,IF(I6&gt;800,(I6-160)/0.8,I6))</f>
        <v>0</v>
      </c>
      <c r="H6" s="28">
        <f t="shared" si="0"/>
        <v>0</v>
      </c>
      <c r="I6" s="28"/>
      <c r="J6" s="32"/>
      <c r="K6" s="32"/>
    </row>
    <row r="7" spans="1:11" s="21" customFormat="1" ht="19.5" customHeight="1">
      <c r="A7" s="26">
        <v>4</v>
      </c>
      <c r="B7" s="26"/>
      <c r="C7" s="26"/>
      <c r="D7" s="26"/>
      <c r="E7" s="26"/>
      <c r="F7" s="27"/>
      <c r="G7" s="28">
        <f aca="true" t="shared" si="1" ref="G7:G15">IF(I7&gt;=3360,I7/0.84,IF(I7&gt;800,(I7-160)/0.8,I7))</f>
        <v>0</v>
      </c>
      <c r="H7" s="28">
        <f t="shared" si="0"/>
        <v>0</v>
      </c>
      <c r="I7" s="28"/>
      <c r="J7" s="32"/>
      <c r="K7" s="32"/>
    </row>
    <row r="8" spans="1:11" s="21" customFormat="1" ht="19.5" customHeight="1">
      <c r="A8" s="26">
        <v>5</v>
      </c>
      <c r="B8" s="26"/>
      <c r="C8" s="26"/>
      <c r="D8" s="26"/>
      <c r="E8" s="26"/>
      <c r="F8" s="27"/>
      <c r="G8" s="28">
        <f t="shared" si="1"/>
        <v>0</v>
      </c>
      <c r="H8" s="28">
        <f t="shared" si="0"/>
        <v>0</v>
      </c>
      <c r="I8" s="28"/>
      <c r="J8" s="32"/>
      <c r="K8" s="32"/>
    </row>
    <row r="9" spans="1:11" s="21" customFormat="1" ht="19.5" customHeight="1">
      <c r="A9" s="26">
        <v>6</v>
      </c>
      <c r="B9" s="26"/>
      <c r="C9" s="26"/>
      <c r="D9" s="26"/>
      <c r="E9" s="26"/>
      <c r="F9" s="27"/>
      <c r="G9" s="28">
        <f t="shared" si="1"/>
        <v>0</v>
      </c>
      <c r="H9" s="28">
        <f t="shared" si="0"/>
        <v>0</v>
      </c>
      <c r="I9" s="28"/>
      <c r="J9" s="32"/>
      <c r="K9" s="32"/>
    </row>
    <row r="10" spans="1:11" s="21" customFormat="1" ht="19.5" customHeight="1">
      <c r="A10" s="26">
        <v>7</v>
      </c>
      <c r="B10" s="26"/>
      <c r="C10" s="26"/>
      <c r="D10" s="26"/>
      <c r="E10" s="26"/>
      <c r="F10" s="27"/>
      <c r="G10" s="28">
        <f t="shared" si="1"/>
        <v>0</v>
      </c>
      <c r="H10" s="28">
        <f t="shared" si="0"/>
        <v>0</v>
      </c>
      <c r="I10" s="28"/>
      <c r="J10" s="32"/>
      <c r="K10" s="32"/>
    </row>
    <row r="11" spans="1:11" s="21" customFormat="1" ht="19.5" customHeight="1">
      <c r="A11" s="26">
        <v>8</v>
      </c>
      <c r="B11" s="26"/>
      <c r="C11" s="26"/>
      <c r="D11" s="26"/>
      <c r="E11" s="26"/>
      <c r="F11" s="27"/>
      <c r="G11" s="28">
        <f t="shared" si="1"/>
        <v>0</v>
      </c>
      <c r="H11" s="28">
        <f t="shared" si="0"/>
        <v>0</v>
      </c>
      <c r="I11" s="28"/>
      <c r="J11" s="32"/>
      <c r="K11" s="32"/>
    </row>
    <row r="12" spans="1:11" s="21" customFormat="1" ht="19.5" customHeight="1">
      <c r="A12" s="26">
        <v>9</v>
      </c>
      <c r="B12" s="26"/>
      <c r="C12" s="26"/>
      <c r="D12" s="26"/>
      <c r="E12" s="26"/>
      <c r="F12" s="27"/>
      <c r="G12" s="28">
        <f t="shared" si="1"/>
        <v>0</v>
      </c>
      <c r="H12" s="28">
        <f t="shared" si="0"/>
        <v>0</v>
      </c>
      <c r="I12" s="28"/>
      <c r="J12" s="32"/>
      <c r="K12" s="32"/>
    </row>
    <row r="13" spans="1:11" s="21" customFormat="1" ht="19.5" customHeight="1">
      <c r="A13" s="26">
        <v>10</v>
      </c>
      <c r="B13" s="26"/>
      <c r="C13" s="26"/>
      <c r="D13" s="26"/>
      <c r="E13" s="26"/>
      <c r="F13" s="27"/>
      <c r="G13" s="28">
        <f t="shared" si="1"/>
        <v>0</v>
      </c>
      <c r="H13" s="28">
        <f t="shared" si="0"/>
        <v>0</v>
      </c>
      <c r="I13" s="28"/>
      <c r="J13" s="32"/>
      <c r="K13" s="32"/>
    </row>
    <row r="14" spans="1:11" s="21" customFormat="1" ht="19.5" customHeight="1">
      <c r="A14" s="26">
        <v>11</v>
      </c>
      <c r="B14" s="26"/>
      <c r="C14" s="26"/>
      <c r="D14" s="26"/>
      <c r="E14" s="26"/>
      <c r="F14" s="27"/>
      <c r="G14" s="28">
        <f t="shared" si="1"/>
        <v>0</v>
      </c>
      <c r="H14" s="28">
        <f t="shared" si="0"/>
        <v>0</v>
      </c>
      <c r="I14" s="28"/>
      <c r="J14" s="32"/>
      <c r="K14" s="32"/>
    </row>
    <row r="15" spans="1:11" s="21" customFormat="1" ht="19.5" customHeight="1">
      <c r="A15" s="26">
        <v>12</v>
      </c>
      <c r="B15" s="26"/>
      <c r="C15" s="26"/>
      <c r="D15" s="26"/>
      <c r="E15" s="26"/>
      <c r="F15" s="27"/>
      <c r="G15" s="28">
        <f t="shared" si="1"/>
        <v>0</v>
      </c>
      <c r="H15" s="28">
        <f t="shared" si="0"/>
        <v>0</v>
      </c>
      <c r="I15" s="28"/>
      <c r="J15" s="32"/>
      <c r="K15" s="32"/>
    </row>
    <row r="16" spans="1:11" s="21" customFormat="1" ht="19.5" customHeight="1">
      <c r="A16" s="68" t="s">
        <v>35</v>
      </c>
      <c r="B16" s="68"/>
      <c r="C16" s="68"/>
      <c r="D16" s="68"/>
      <c r="E16" s="68"/>
      <c r="F16" s="26" t="s">
        <v>36</v>
      </c>
      <c r="G16" s="29">
        <f>SUM(G4:G15)</f>
        <v>0</v>
      </c>
      <c r="H16" s="29">
        <f>SUM(H4:H15)</f>
        <v>0</v>
      </c>
      <c r="I16" s="29">
        <f>SUM(I4:I15)</f>
        <v>0</v>
      </c>
      <c r="J16" s="32"/>
      <c r="K16" s="32"/>
    </row>
    <row r="17" spans="1:11" ht="19.5" customHeight="1">
      <c r="A17" s="69" t="s">
        <v>37</v>
      </c>
      <c r="B17" s="70"/>
      <c r="C17" s="70"/>
      <c r="D17" s="70"/>
      <c r="E17" s="71"/>
      <c r="F17" s="26" t="s">
        <v>38</v>
      </c>
      <c r="G17" s="72">
        <f>SUBSTITUTE(SUBSTITUTE(IF(I16&lt;0,"负","")&amp;TEXT(TRUNC(ABS(ROUND(I16,2))),"[DBNum2]")&amp;"元"&amp;IF(ISERR(FIND(".",ROUND(I16,2))),"",TEXT(RIGHT(TRUNC(ROUND(I16,2)*10)),"[DBNum2]"))&amp;IF(ISERR(FIND(".0",TEXT(I16,"0.00"))),"角","")&amp;IF(LEFT(RIGHT(ROUND(I16,2),3))=".",TEXT(RIGHT(ROUND(I16,2)),"[DBNum2]")&amp;"分",IF(ROUND(I16,2)=0,"","整")),"零元零",""),"零元","")</f>
      </c>
      <c r="H17" s="72"/>
      <c r="I17" s="72"/>
      <c r="J17" s="72"/>
      <c r="K17" s="72"/>
    </row>
    <row r="18" spans="1:11" ht="30.75" customHeight="1">
      <c r="A18" s="69" t="s">
        <v>39</v>
      </c>
      <c r="B18" s="70"/>
      <c r="C18" s="70"/>
      <c r="D18" s="70"/>
      <c r="E18" s="70"/>
      <c r="F18" s="70"/>
      <c r="G18" s="71"/>
      <c r="H18" s="73" t="s">
        <v>63</v>
      </c>
      <c r="I18" s="70"/>
      <c r="J18" s="70"/>
      <c r="K18" s="71"/>
    </row>
    <row r="19" spans="1:11" ht="30.75" customHeight="1">
      <c r="A19" s="68" t="s">
        <v>40</v>
      </c>
      <c r="B19" s="68"/>
      <c r="C19" s="68"/>
      <c r="D19" s="68"/>
      <c r="E19" s="68"/>
      <c r="F19" s="68"/>
      <c r="G19" s="68"/>
      <c r="H19" s="68" t="s">
        <v>41</v>
      </c>
      <c r="I19" s="68"/>
      <c r="J19" s="68"/>
      <c r="K19" s="68"/>
    </row>
    <row r="20" spans="1:11" ht="30.75" customHeight="1">
      <c r="A20" s="69" t="s">
        <v>42</v>
      </c>
      <c r="B20" s="70"/>
      <c r="C20" s="70"/>
      <c r="D20" s="70"/>
      <c r="E20" s="70"/>
      <c r="F20" s="70"/>
      <c r="G20" s="71"/>
      <c r="H20" s="69" t="s">
        <v>43</v>
      </c>
      <c r="I20" s="70"/>
      <c r="J20" s="70"/>
      <c r="K20" s="71"/>
    </row>
    <row r="21" spans="1:11" s="21" customFormat="1" ht="14.25" customHeight="1">
      <c r="A21" s="74" t="s">
        <v>44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1:11" ht="13.5" customHeight="1">
      <c r="A22" s="74" t="s">
        <v>45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1:11" s="21" customFormat="1" ht="12.75" customHeight="1">
      <c r="A23" s="74" t="s">
        <v>46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1:11" ht="15" customHeight="1">
      <c r="A24" s="74" t="s">
        <v>47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1:11" ht="30" customHeight="1">
      <c r="A25" s="75" t="s">
        <v>48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</row>
  </sheetData>
  <sheetProtection/>
  <mergeCells count="16">
    <mergeCell ref="A23:K23"/>
    <mergeCell ref="A24:K24"/>
    <mergeCell ref="A25:K25"/>
    <mergeCell ref="A19:G19"/>
    <mergeCell ref="H19:K19"/>
    <mergeCell ref="A20:G20"/>
    <mergeCell ref="H20:K20"/>
    <mergeCell ref="A21:K21"/>
    <mergeCell ref="A22:K22"/>
    <mergeCell ref="A1:K1"/>
    <mergeCell ref="I2:K2"/>
    <mergeCell ref="A16:E16"/>
    <mergeCell ref="A17:E17"/>
    <mergeCell ref="G17:K17"/>
    <mergeCell ref="A18:G18"/>
    <mergeCell ref="H18:K18"/>
  </mergeCells>
  <printOptions/>
  <pageMargins left="0.79" right="0.75" top="0.59" bottom="0.5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0">
      <selection activeCell="I18" sqref="I18:L18"/>
    </sheetView>
  </sheetViews>
  <sheetFormatPr defaultColWidth="9.00390625" defaultRowHeight="14.25"/>
  <cols>
    <col min="1" max="1" width="3.50390625" style="22" customWidth="1"/>
    <col min="2" max="2" width="6.50390625" style="22" bestFit="1" customWidth="1"/>
    <col min="3" max="3" width="8.00390625" style="22" bestFit="1" customWidth="1"/>
    <col min="4" max="4" width="6.25390625" style="22" customWidth="1"/>
    <col min="5" max="5" width="7.125" style="22" customWidth="1"/>
    <col min="6" max="6" width="19.50390625" style="23" customWidth="1"/>
    <col min="7" max="7" width="8.50390625" style="22" bestFit="1" customWidth="1"/>
    <col min="8" max="8" width="8.00390625" style="22" bestFit="1" customWidth="1"/>
    <col min="9" max="9" width="8.50390625" style="22" bestFit="1" customWidth="1"/>
    <col min="10" max="10" width="18.00390625" style="22" bestFit="1" customWidth="1"/>
    <col min="11" max="11" width="15.75390625" style="22" customWidth="1"/>
    <col min="12" max="12" width="18.625" style="22" customWidth="1"/>
    <col min="13" max="16384" width="9.00390625" style="22" customWidth="1"/>
  </cols>
  <sheetData>
    <row r="1" spans="1:12" s="19" customFormat="1" ht="20.25" customHeight="1">
      <c r="A1" s="65" t="s">
        <v>49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8" customHeight="1">
      <c r="A2" s="22" t="s">
        <v>22</v>
      </c>
      <c r="I2" s="66" t="s">
        <v>23</v>
      </c>
      <c r="J2" s="67"/>
      <c r="K2" s="67"/>
      <c r="L2" s="67"/>
    </row>
    <row r="3" spans="1:12" s="20" customFormat="1" ht="32.25" customHeight="1">
      <c r="A3" s="24" t="s">
        <v>24</v>
      </c>
      <c r="B3" s="24" t="s">
        <v>25</v>
      </c>
      <c r="C3" s="24" t="s">
        <v>26</v>
      </c>
      <c r="D3" s="24" t="s">
        <v>27</v>
      </c>
      <c r="E3" s="24" t="s">
        <v>28</v>
      </c>
      <c r="F3" s="24" t="s">
        <v>29</v>
      </c>
      <c r="G3" s="25" t="s">
        <v>30</v>
      </c>
      <c r="H3" s="25" t="s">
        <v>31</v>
      </c>
      <c r="I3" s="25" t="s">
        <v>32</v>
      </c>
      <c r="J3" s="30" t="s">
        <v>33</v>
      </c>
      <c r="K3" s="30" t="s">
        <v>50</v>
      </c>
      <c r="L3" s="30" t="s">
        <v>34</v>
      </c>
    </row>
    <row r="4" spans="1:12" s="21" customFormat="1" ht="19.5" customHeight="1">
      <c r="A4" s="26">
        <v>1</v>
      </c>
      <c r="B4" s="26"/>
      <c r="C4" s="26"/>
      <c r="D4" s="26"/>
      <c r="E4" s="26"/>
      <c r="F4" s="27"/>
      <c r="G4" s="28">
        <f aca="true" t="shared" si="0" ref="G4:G15">IF(I4&gt;=3360,I4/0.84,IF(I4&gt;800,(I4-160)/0.8,I4))</f>
        <v>0</v>
      </c>
      <c r="H4" s="28">
        <f aca="true" t="shared" si="1" ref="H4:H15">G4-I4</f>
        <v>0</v>
      </c>
      <c r="I4" s="28"/>
      <c r="J4" s="31"/>
      <c r="K4" s="32"/>
      <c r="L4" s="32"/>
    </row>
    <row r="5" spans="1:12" s="21" customFormat="1" ht="19.5" customHeight="1">
      <c r="A5" s="26">
        <v>2</v>
      </c>
      <c r="B5" s="26"/>
      <c r="C5" s="26"/>
      <c r="D5" s="26"/>
      <c r="E5" s="26"/>
      <c r="F5" s="27"/>
      <c r="G5" s="28">
        <f t="shared" si="0"/>
        <v>0</v>
      </c>
      <c r="H5" s="28">
        <f t="shared" si="1"/>
        <v>0</v>
      </c>
      <c r="I5" s="28"/>
      <c r="J5" s="31"/>
      <c r="K5" s="32"/>
      <c r="L5" s="32"/>
    </row>
    <row r="6" spans="1:12" s="21" customFormat="1" ht="19.5" customHeight="1">
      <c r="A6" s="26">
        <v>3</v>
      </c>
      <c r="B6" s="26"/>
      <c r="C6" s="26"/>
      <c r="D6" s="26"/>
      <c r="E6" s="26"/>
      <c r="F6" s="27"/>
      <c r="G6" s="28">
        <f t="shared" si="0"/>
        <v>0</v>
      </c>
      <c r="H6" s="28">
        <f t="shared" si="1"/>
        <v>0</v>
      </c>
      <c r="I6" s="28"/>
      <c r="J6" s="31"/>
      <c r="K6" s="32"/>
      <c r="L6" s="32"/>
    </row>
    <row r="7" spans="1:12" s="21" customFormat="1" ht="19.5" customHeight="1">
      <c r="A7" s="26">
        <v>4</v>
      </c>
      <c r="B7" s="26"/>
      <c r="C7" s="26"/>
      <c r="D7" s="26"/>
      <c r="E7" s="26"/>
      <c r="F7" s="27"/>
      <c r="G7" s="28">
        <f t="shared" si="0"/>
        <v>0</v>
      </c>
      <c r="H7" s="28">
        <f t="shared" si="1"/>
        <v>0</v>
      </c>
      <c r="I7" s="28"/>
      <c r="J7" s="31"/>
      <c r="K7" s="32"/>
      <c r="L7" s="32"/>
    </row>
    <row r="8" spans="1:12" s="21" customFormat="1" ht="19.5" customHeight="1">
      <c r="A8" s="26">
        <v>5</v>
      </c>
      <c r="B8" s="26"/>
      <c r="C8" s="26"/>
      <c r="D8" s="26"/>
      <c r="E8" s="26"/>
      <c r="F8" s="27"/>
      <c r="G8" s="28">
        <f t="shared" si="0"/>
        <v>0</v>
      </c>
      <c r="H8" s="28">
        <f t="shared" si="1"/>
        <v>0</v>
      </c>
      <c r="I8" s="28"/>
      <c r="J8" s="31"/>
      <c r="K8" s="32"/>
      <c r="L8" s="32"/>
    </row>
    <row r="9" spans="1:12" s="21" customFormat="1" ht="19.5" customHeight="1">
      <c r="A9" s="26">
        <v>6</v>
      </c>
      <c r="B9" s="26"/>
      <c r="C9" s="26"/>
      <c r="D9" s="26"/>
      <c r="E9" s="26"/>
      <c r="F9" s="27"/>
      <c r="G9" s="28">
        <f t="shared" si="0"/>
        <v>0</v>
      </c>
      <c r="H9" s="28">
        <f t="shared" si="1"/>
        <v>0</v>
      </c>
      <c r="I9" s="28"/>
      <c r="J9" s="31"/>
      <c r="K9" s="32"/>
      <c r="L9" s="32"/>
    </row>
    <row r="10" spans="1:12" s="21" customFormat="1" ht="19.5" customHeight="1">
      <c r="A10" s="26">
        <v>7</v>
      </c>
      <c r="B10" s="26"/>
      <c r="C10" s="26"/>
      <c r="D10" s="26"/>
      <c r="E10" s="26"/>
      <c r="F10" s="27"/>
      <c r="G10" s="28">
        <f t="shared" si="0"/>
        <v>0</v>
      </c>
      <c r="H10" s="28">
        <f t="shared" si="1"/>
        <v>0</v>
      </c>
      <c r="I10" s="28"/>
      <c r="J10" s="31"/>
      <c r="K10" s="32"/>
      <c r="L10" s="32"/>
    </row>
    <row r="11" spans="1:12" s="21" customFormat="1" ht="19.5" customHeight="1">
      <c r="A11" s="26">
        <v>8</v>
      </c>
      <c r="B11" s="26"/>
      <c r="C11" s="26"/>
      <c r="D11" s="26"/>
      <c r="E11" s="26"/>
      <c r="F11" s="27"/>
      <c r="G11" s="28">
        <f t="shared" si="0"/>
        <v>0</v>
      </c>
      <c r="H11" s="28">
        <f t="shared" si="1"/>
        <v>0</v>
      </c>
      <c r="I11" s="28"/>
      <c r="J11" s="31"/>
      <c r="K11" s="32"/>
      <c r="L11" s="32"/>
    </row>
    <row r="12" spans="1:12" s="21" customFormat="1" ht="19.5" customHeight="1">
      <c r="A12" s="26">
        <v>9</v>
      </c>
      <c r="B12" s="26"/>
      <c r="C12" s="26"/>
      <c r="D12" s="26"/>
      <c r="E12" s="26"/>
      <c r="F12" s="27"/>
      <c r="G12" s="28">
        <f t="shared" si="0"/>
        <v>0</v>
      </c>
      <c r="H12" s="28">
        <f t="shared" si="1"/>
        <v>0</v>
      </c>
      <c r="I12" s="28"/>
      <c r="J12" s="31"/>
      <c r="K12" s="32"/>
      <c r="L12" s="32"/>
    </row>
    <row r="13" spans="1:12" s="21" customFormat="1" ht="19.5" customHeight="1">
      <c r="A13" s="26">
        <v>10</v>
      </c>
      <c r="B13" s="26"/>
      <c r="C13" s="26"/>
      <c r="D13" s="26"/>
      <c r="E13" s="26"/>
      <c r="F13" s="27"/>
      <c r="G13" s="28">
        <f t="shared" si="0"/>
        <v>0</v>
      </c>
      <c r="H13" s="28">
        <f t="shared" si="1"/>
        <v>0</v>
      </c>
      <c r="I13" s="28"/>
      <c r="J13" s="31"/>
      <c r="K13" s="32"/>
      <c r="L13" s="32"/>
    </row>
    <row r="14" spans="1:12" s="21" customFormat="1" ht="19.5" customHeight="1">
      <c r="A14" s="26">
        <v>11</v>
      </c>
      <c r="B14" s="26"/>
      <c r="C14" s="26"/>
      <c r="D14" s="26"/>
      <c r="E14" s="26"/>
      <c r="F14" s="27"/>
      <c r="G14" s="28">
        <f t="shared" si="0"/>
        <v>0</v>
      </c>
      <c r="H14" s="28">
        <f t="shared" si="1"/>
        <v>0</v>
      </c>
      <c r="I14" s="28"/>
      <c r="J14" s="31"/>
      <c r="K14" s="32"/>
      <c r="L14" s="32"/>
    </row>
    <row r="15" spans="1:12" s="21" customFormat="1" ht="19.5" customHeight="1">
      <c r="A15" s="26">
        <v>12</v>
      </c>
      <c r="B15" s="26"/>
      <c r="C15" s="26"/>
      <c r="D15" s="26"/>
      <c r="E15" s="26"/>
      <c r="F15" s="27"/>
      <c r="G15" s="28">
        <f t="shared" si="0"/>
        <v>0</v>
      </c>
      <c r="H15" s="28">
        <f t="shared" si="1"/>
        <v>0</v>
      </c>
      <c r="I15" s="28"/>
      <c r="J15" s="31"/>
      <c r="K15" s="32"/>
      <c r="L15" s="32"/>
    </row>
    <row r="16" spans="1:12" s="21" customFormat="1" ht="19.5" customHeight="1">
      <c r="A16" s="69" t="s">
        <v>35</v>
      </c>
      <c r="B16" s="70"/>
      <c r="C16" s="70"/>
      <c r="D16" s="70"/>
      <c r="E16" s="71"/>
      <c r="F16" s="26" t="s">
        <v>36</v>
      </c>
      <c r="G16" s="29">
        <f>SUM(G4:G15)</f>
        <v>0</v>
      </c>
      <c r="H16" s="29">
        <f>SUM(H4:H15)</f>
        <v>0</v>
      </c>
      <c r="I16" s="29">
        <f>SUM(I4:I15)</f>
        <v>0</v>
      </c>
      <c r="J16" s="31"/>
      <c r="K16" s="32"/>
      <c r="L16" s="32"/>
    </row>
    <row r="17" spans="1:12" ht="19.5" customHeight="1">
      <c r="A17" s="69" t="s">
        <v>37</v>
      </c>
      <c r="B17" s="70"/>
      <c r="C17" s="70"/>
      <c r="D17" s="70"/>
      <c r="E17" s="71"/>
      <c r="F17" s="26" t="s">
        <v>38</v>
      </c>
      <c r="G17" s="76">
        <f>SUBSTITUTE(SUBSTITUTE(IF(I16&lt;0,"负","")&amp;TEXT(TRUNC(ABS(ROUND(I16,2))),"[DBNum2]")&amp;"元"&amp;IF(ISERR(FIND(".",ROUND(I16,2))),"",TEXT(RIGHT(TRUNC(ROUND(I16,2)*10)),"[DBNum2]"))&amp;IF(ISERR(FIND(".0",TEXT(I16,"0.00"))),"角","")&amp;IF(LEFT(RIGHT(ROUND(I16,2),3))=".",TEXT(RIGHT(ROUND(I16,2)),"[DBNum2]")&amp;"分",IF(ROUND(I16,2)=0,"","整")),"零元零",""),"零元","")</f>
      </c>
      <c r="H17" s="77"/>
      <c r="I17" s="77"/>
      <c r="J17" s="77"/>
      <c r="K17" s="77"/>
      <c r="L17" s="78"/>
    </row>
    <row r="18" spans="1:12" ht="30.75" customHeight="1">
      <c r="A18" s="69" t="s">
        <v>39</v>
      </c>
      <c r="B18" s="70"/>
      <c r="C18" s="70"/>
      <c r="D18" s="70"/>
      <c r="E18" s="70"/>
      <c r="F18" s="70"/>
      <c r="G18" s="70"/>
      <c r="H18" s="71"/>
      <c r="I18" s="73" t="s">
        <v>63</v>
      </c>
      <c r="J18" s="70"/>
      <c r="K18" s="70"/>
      <c r="L18" s="71"/>
    </row>
    <row r="19" spans="1:12" ht="30.75" customHeight="1">
      <c r="A19" s="69" t="s">
        <v>40</v>
      </c>
      <c r="B19" s="70"/>
      <c r="C19" s="70"/>
      <c r="D19" s="70"/>
      <c r="E19" s="70"/>
      <c r="F19" s="70"/>
      <c r="G19" s="70"/>
      <c r="H19" s="71"/>
      <c r="I19" s="69" t="s">
        <v>41</v>
      </c>
      <c r="J19" s="70"/>
      <c r="K19" s="70"/>
      <c r="L19" s="71"/>
    </row>
    <row r="20" spans="1:12" ht="30.75" customHeight="1">
      <c r="A20" s="69" t="s">
        <v>42</v>
      </c>
      <c r="B20" s="70"/>
      <c r="C20" s="70"/>
      <c r="D20" s="70"/>
      <c r="E20" s="70"/>
      <c r="F20" s="70"/>
      <c r="G20" s="70"/>
      <c r="H20" s="71"/>
      <c r="I20" s="69" t="s">
        <v>43</v>
      </c>
      <c r="J20" s="70"/>
      <c r="K20" s="70"/>
      <c r="L20" s="71"/>
    </row>
    <row r="21" spans="1:12" s="21" customFormat="1" ht="15" customHeight="1">
      <c r="A21" s="74" t="s">
        <v>51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1:12" s="21" customFormat="1" ht="13.5" customHeight="1">
      <c r="A22" s="74" t="s">
        <v>52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1:12" s="21" customFormat="1" ht="12.75" customHeight="1">
      <c r="A23" s="74" t="s">
        <v>46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1:12" ht="16.5" customHeight="1">
      <c r="A24" s="74" t="s">
        <v>47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1:12" ht="26.25" customHeight="1">
      <c r="A25" s="75" t="s">
        <v>53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</sheetData>
  <sheetProtection/>
  <mergeCells count="16">
    <mergeCell ref="A23:L23"/>
    <mergeCell ref="A24:L24"/>
    <mergeCell ref="A25:L25"/>
    <mergeCell ref="A19:H19"/>
    <mergeCell ref="I19:L19"/>
    <mergeCell ref="A20:H20"/>
    <mergeCell ref="I20:L20"/>
    <mergeCell ref="A21:L21"/>
    <mergeCell ref="A22:L22"/>
    <mergeCell ref="A1:L1"/>
    <mergeCell ref="I2:L2"/>
    <mergeCell ref="A16:E16"/>
    <mergeCell ref="A17:E17"/>
    <mergeCell ref="G17:L17"/>
    <mergeCell ref="A18:H18"/>
    <mergeCell ref="I18:L18"/>
  </mergeCells>
  <printOptions/>
  <pageMargins left="0.75" right="0.2" top="0.59" bottom="0.5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5">
      <selection activeCell="F16" sqref="F16:J16"/>
    </sheetView>
  </sheetViews>
  <sheetFormatPr defaultColWidth="9.00390625" defaultRowHeight="14.25"/>
  <cols>
    <col min="1" max="1" width="3.50390625" style="6" customWidth="1"/>
    <col min="2" max="2" width="8.25390625" style="6" customWidth="1"/>
    <col min="3" max="3" width="9.50390625" style="6" customWidth="1"/>
    <col min="4" max="4" width="16.875" style="6" customWidth="1"/>
    <col min="5" max="5" width="20.75390625" style="7" customWidth="1"/>
    <col min="6" max="6" width="9.375" style="6" bestFit="1" customWidth="1"/>
    <col min="7" max="7" width="8.00390625" style="6" bestFit="1" customWidth="1"/>
    <col min="8" max="8" width="8.50390625" style="6" bestFit="1" customWidth="1"/>
    <col min="9" max="9" width="16.375" style="6" customWidth="1"/>
    <col min="10" max="10" width="20.875" style="6" customWidth="1"/>
    <col min="11" max="16384" width="9.00390625" style="6" customWidth="1"/>
  </cols>
  <sheetData>
    <row r="1" spans="1:10" s="1" customFormat="1" ht="20.25" customHeight="1">
      <c r="A1" s="58" t="s">
        <v>54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 customHeight="1">
      <c r="A2" s="6" t="s">
        <v>22</v>
      </c>
      <c r="H2" s="79" t="s">
        <v>23</v>
      </c>
      <c r="I2" s="80"/>
      <c r="J2" s="80"/>
    </row>
    <row r="3" spans="1:10" s="2" customFormat="1" ht="32.25" customHeight="1">
      <c r="A3" s="8" t="s">
        <v>24</v>
      </c>
      <c r="B3" s="8" t="s">
        <v>25</v>
      </c>
      <c r="C3" s="8" t="s">
        <v>55</v>
      </c>
      <c r="D3" s="8" t="s">
        <v>56</v>
      </c>
      <c r="E3" s="8" t="s">
        <v>57</v>
      </c>
      <c r="F3" s="9" t="s">
        <v>30</v>
      </c>
      <c r="G3" s="9" t="s">
        <v>31</v>
      </c>
      <c r="H3" s="9" t="s">
        <v>32</v>
      </c>
      <c r="I3" s="16" t="s">
        <v>33</v>
      </c>
      <c r="J3" s="16" t="s">
        <v>34</v>
      </c>
    </row>
    <row r="4" spans="1:10" s="3" customFormat="1" ht="19.5" customHeight="1">
      <c r="A4" s="10">
        <v>1</v>
      </c>
      <c r="B4" s="10"/>
      <c r="C4" s="10"/>
      <c r="D4" s="11" t="s">
        <v>58</v>
      </c>
      <c r="E4" s="12"/>
      <c r="F4" s="13">
        <v>0</v>
      </c>
      <c r="G4" s="14">
        <f>ROUND(MAX((F4-3500)*{0.03,0.1,0.2,0.25,0.3,0.35,0.45}-{0,105,555,1005,2755,5505,13505},0),2)</f>
        <v>0</v>
      </c>
      <c r="H4" s="14">
        <f>F4-G4</f>
        <v>0</v>
      </c>
      <c r="I4" s="17"/>
      <c r="J4" s="17"/>
    </row>
    <row r="5" spans="1:10" s="3" customFormat="1" ht="19.5" customHeight="1">
      <c r="A5" s="10">
        <v>2</v>
      </c>
      <c r="B5" s="10"/>
      <c r="C5" s="10"/>
      <c r="D5" s="11" t="s">
        <v>58</v>
      </c>
      <c r="E5" s="12"/>
      <c r="F5" s="13">
        <v>0</v>
      </c>
      <c r="G5" s="14">
        <f>ROUND(MAX((F5-3500)*{0.03,0.1,0.2,0.25,0.3,0.35,0.45}-{0,105,555,1005,2755,5505,13505},0),2)</f>
        <v>0</v>
      </c>
      <c r="H5" s="14">
        <f aca="true" t="shared" si="0" ref="H5:H13">F5-G5</f>
        <v>0</v>
      </c>
      <c r="I5" s="17"/>
      <c r="J5" s="17"/>
    </row>
    <row r="6" spans="1:10" s="3" customFormat="1" ht="19.5" customHeight="1">
      <c r="A6" s="10">
        <v>3</v>
      </c>
      <c r="B6" s="10"/>
      <c r="C6" s="10"/>
      <c r="D6" s="11" t="s">
        <v>58</v>
      </c>
      <c r="E6" s="12"/>
      <c r="F6" s="13">
        <v>0</v>
      </c>
      <c r="G6" s="14">
        <f>ROUND(MAX((F6-3500)*{0.03,0.1,0.2,0.25,0.3,0.35,0.45}-{0,105,555,1005,2755,5505,13505},0),2)</f>
        <v>0</v>
      </c>
      <c r="H6" s="14">
        <f t="shared" si="0"/>
        <v>0</v>
      </c>
      <c r="I6" s="17"/>
      <c r="J6" s="17"/>
    </row>
    <row r="7" spans="1:10" s="3" customFormat="1" ht="19.5" customHeight="1">
      <c r="A7" s="10">
        <v>4</v>
      </c>
      <c r="B7" s="10"/>
      <c r="C7" s="10"/>
      <c r="D7" s="11" t="s">
        <v>58</v>
      </c>
      <c r="E7" s="12"/>
      <c r="F7" s="13">
        <v>0</v>
      </c>
      <c r="G7" s="14">
        <f>ROUND(MAX((F7-3500)*{0.03,0.1,0.2,0.25,0.3,0.35,0.45}-{0,105,555,1005,2755,5505,13505},0),2)</f>
        <v>0</v>
      </c>
      <c r="H7" s="14">
        <f t="shared" si="0"/>
        <v>0</v>
      </c>
      <c r="I7" s="17"/>
      <c r="J7" s="17"/>
    </row>
    <row r="8" spans="1:10" s="3" customFormat="1" ht="19.5" customHeight="1">
      <c r="A8" s="10">
        <v>5</v>
      </c>
      <c r="B8" s="10"/>
      <c r="C8" s="10"/>
      <c r="D8" s="11" t="s">
        <v>58</v>
      </c>
      <c r="E8" s="12"/>
      <c r="F8" s="13">
        <v>0</v>
      </c>
      <c r="G8" s="14">
        <f>ROUND(MAX((F8-3500)*{0.03,0.1,0.2,0.25,0.3,0.35,0.45}-{0,105,555,1005,2755,5505,13505},0),2)</f>
        <v>0</v>
      </c>
      <c r="H8" s="14">
        <f t="shared" si="0"/>
        <v>0</v>
      </c>
      <c r="I8" s="17"/>
      <c r="J8" s="17"/>
    </row>
    <row r="9" spans="1:10" s="3" customFormat="1" ht="19.5" customHeight="1">
      <c r="A9" s="10">
        <v>6</v>
      </c>
      <c r="B9" s="10"/>
      <c r="C9" s="10"/>
      <c r="D9" s="11" t="s">
        <v>58</v>
      </c>
      <c r="E9" s="12"/>
      <c r="F9" s="13">
        <v>0</v>
      </c>
      <c r="G9" s="14">
        <f>ROUND(MAX((F9-3500)*{0.03,0.1,0.2,0.25,0.3,0.35,0.45}-{0,105,555,1005,2755,5505,13505},0),2)</f>
        <v>0</v>
      </c>
      <c r="H9" s="14">
        <f t="shared" si="0"/>
        <v>0</v>
      </c>
      <c r="I9" s="17"/>
      <c r="J9" s="17"/>
    </row>
    <row r="10" spans="1:10" s="3" customFormat="1" ht="19.5" customHeight="1">
      <c r="A10" s="10">
        <v>7</v>
      </c>
      <c r="B10" s="10"/>
      <c r="C10" s="10"/>
      <c r="D10" s="11" t="s">
        <v>58</v>
      </c>
      <c r="E10" s="12"/>
      <c r="F10" s="13">
        <v>0</v>
      </c>
      <c r="G10" s="14">
        <f>ROUND(MAX((F10-3500)*{0.03,0.1,0.2,0.25,0.3,0.35,0.45}-{0,105,555,1005,2755,5505,13505},0),2)</f>
        <v>0</v>
      </c>
      <c r="H10" s="14">
        <f t="shared" si="0"/>
        <v>0</v>
      </c>
      <c r="I10" s="17"/>
      <c r="J10" s="17"/>
    </row>
    <row r="11" spans="1:10" s="3" customFormat="1" ht="19.5" customHeight="1">
      <c r="A11" s="10">
        <v>8</v>
      </c>
      <c r="B11" s="10"/>
      <c r="C11" s="10"/>
      <c r="D11" s="11" t="s">
        <v>58</v>
      </c>
      <c r="E11" s="12"/>
      <c r="F11" s="13">
        <v>0</v>
      </c>
      <c r="G11" s="14">
        <f>ROUND(MAX((F11-3500)*{0.03,0.1,0.2,0.25,0.3,0.35,0.45}-{0,105,555,1005,2755,5505,13505},0),2)</f>
        <v>0</v>
      </c>
      <c r="H11" s="14">
        <f t="shared" si="0"/>
        <v>0</v>
      </c>
      <c r="I11" s="17"/>
      <c r="J11" s="17"/>
    </row>
    <row r="12" spans="1:10" s="3" customFormat="1" ht="19.5" customHeight="1">
      <c r="A12" s="10">
        <v>9</v>
      </c>
      <c r="B12" s="10"/>
      <c r="C12" s="10"/>
      <c r="D12" s="11" t="s">
        <v>58</v>
      </c>
      <c r="E12" s="12"/>
      <c r="F12" s="13">
        <v>0</v>
      </c>
      <c r="G12" s="14">
        <f>ROUND(MAX((F12-3500)*{0.03,0.1,0.2,0.25,0.3,0.35,0.45}-{0,105,555,1005,2755,5505,13505},0),2)</f>
        <v>0</v>
      </c>
      <c r="H12" s="14">
        <f t="shared" si="0"/>
        <v>0</v>
      </c>
      <c r="I12" s="17"/>
      <c r="J12" s="17"/>
    </row>
    <row r="13" spans="1:10" s="3" customFormat="1" ht="19.5" customHeight="1">
      <c r="A13" s="10">
        <v>10</v>
      </c>
      <c r="B13" s="10"/>
      <c r="C13" s="10"/>
      <c r="D13" s="11" t="s">
        <v>58</v>
      </c>
      <c r="E13" s="12"/>
      <c r="F13" s="13">
        <v>0</v>
      </c>
      <c r="G13" s="14">
        <f>ROUND(MAX((F13-3500)*{0.03,0.1,0.2,0.25,0.3,0.35,0.45}-{0,105,555,1005,2755,5505,13505},0),2)</f>
        <v>0</v>
      </c>
      <c r="H13" s="14">
        <f t="shared" si="0"/>
        <v>0</v>
      </c>
      <c r="I13" s="17"/>
      <c r="J13" s="17"/>
    </row>
    <row r="14" spans="1:10" s="4" customFormat="1" ht="19.5" customHeight="1">
      <c r="A14" s="81" t="s">
        <v>35</v>
      </c>
      <c r="B14" s="81"/>
      <c r="C14" s="81"/>
      <c r="D14" s="81"/>
      <c r="E14" s="10" t="s">
        <v>36</v>
      </c>
      <c r="F14" s="15">
        <f>SUM(F4:F13)</f>
        <v>0</v>
      </c>
      <c r="G14" s="15">
        <f>SUM(G4:G13)</f>
        <v>0</v>
      </c>
      <c r="H14" s="15">
        <f>SUM(H4:H13)</f>
        <v>0</v>
      </c>
      <c r="I14" s="17"/>
      <c r="J14" s="17"/>
    </row>
    <row r="15" spans="1:10" s="5" customFormat="1" ht="19.5" customHeight="1">
      <c r="A15" s="81" t="s">
        <v>37</v>
      </c>
      <c r="B15" s="81"/>
      <c r="C15" s="81"/>
      <c r="D15" s="81"/>
      <c r="E15" s="10" t="s">
        <v>38</v>
      </c>
      <c r="F15" s="82">
        <f>SUBSTITUTE(SUBSTITUTE(IF(H14&lt;0,"负","")&amp;TEXT(TRUNC(ABS(ROUND(H14,2))),"[DBNum2]")&amp;"元"&amp;IF(ISERR(FIND(".",ROUND(H14,2))),"",TEXT(RIGHT(TRUNC(ROUND(H14,2)*10)),"[DBNum2]"))&amp;IF(ISERR(FIND(".0",TEXT(H14,"0.00"))),"角","")&amp;IF(LEFT(RIGHT(ROUND(H14,2),3))=".",TEXT(RIGHT(ROUND(H14,2)),"[DBNum2]")&amp;"分",IF(ROUND(H14,2)=0,"","整")),"零元零",""),"零元","")</f>
      </c>
      <c r="G15" s="82"/>
      <c r="H15" s="82"/>
      <c r="I15" s="82"/>
      <c r="J15" s="82"/>
    </row>
    <row r="16" spans="1:12" ht="30.75" customHeight="1">
      <c r="A16" s="69" t="s">
        <v>39</v>
      </c>
      <c r="B16" s="70"/>
      <c r="C16" s="70"/>
      <c r="D16" s="70"/>
      <c r="E16" s="71"/>
      <c r="F16" s="73" t="s">
        <v>64</v>
      </c>
      <c r="G16" s="70"/>
      <c r="H16" s="70"/>
      <c r="I16" s="70"/>
      <c r="J16" s="71"/>
      <c r="K16" s="18"/>
      <c r="L16" s="18"/>
    </row>
    <row r="17" spans="1:12" ht="30.75" customHeight="1">
      <c r="A17" s="69" t="s">
        <v>40</v>
      </c>
      <c r="B17" s="70"/>
      <c r="C17" s="70"/>
      <c r="D17" s="70"/>
      <c r="E17" s="71"/>
      <c r="F17" s="69" t="s">
        <v>41</v>
      </c>
      <c r="G17" s="70"/>
      <c r="H17" s="70"/>
      <c r="I17" s="70"/>
      <c r="J17" s="71"/>
      <c r="K17" s="18"/>
      <c r="L17" s="18"/>
    </row>
    <row r="18" spans="1:12" ht="30.75" customHeight="1">
      <c r="A18" s="69" t="s">
        <v>42</v>
      </c>
      <c r="B18" s="70"/>
      <c r="C18" s="70"/>
      <c r="D18" s="70"/>
      <c r="E18" s="71"/>
      <c r="F18" s="69" t="s">
        <v>43</v>
      </c>
      <c r="G18" s="70"/>
      <c r="H18" s="70"/>
      <c r="I18" s="70"/>
      <c r="J18" s="71"/>
      <c r="K18" s="18"/>
      <c r="L18" s="18"/>
    </row>
    <row r="19" spans="1:10" s="3" customFormat="1" ht="15.75" customHeight="1">
      <c r="A19" s="83" t="s">
        <v>59</v>
      </c>
      <c r="B19" s="83"/>
      <c r="C19" s="83"/>
      <c r="D19" s="83"/>
      <c r="E19" s="83"/>
      <c r="F19" s="83"/>
      <c r="G19" s="83"/>
      <c r="H19" s="83"/>
      <c r="I19" s="83"/>
      <c r="J19" s="83"/>
    </row>
    <row r="20" spans="1:10" ht="14.25" customHeight="1">
      <c r="A20" s="83" t="s">
        <v>60</v>
      </c>
      <c r="B20" s="83"/>
      <c r="C20" s="83"/>
      <c r="D20" s="83"/>
      <c r="E20" s="83"/>
      <c r="F20" s="83"/>
      <c r="G20" s="83"/>
      <c r="H20" s="83"/>
      <c r="I20" s="83"/>
      <c r="J20" s="83"/>
    </row>
    <row r="21" spans="1:10" ht="16.5" customHeight="1">
      <c r="A21" s="83" t="s">
        <v>61</v>
      </c>
      <c r="B21" s="83"/>
      <c r="C21" s="83"/>
      <c r="D21" s="83"/>
      <c r="E21" s="83"/>
      <c r="F21" s="83"/>
      <c r="G21" s="83"/>
      <c r="H21" s="83"/>
      <c r="I21" s="83"/>
      <c r="J21" s="83"/>
    </row>
    <row r="22" spans="1:10" ht="15" customHeight="1">
      <c r="A22" s="83" t="s">
        <v>62</v>
      </c>
      <c r="B22" s="83"/>
      <c r="C22" s="83"/>
      <c r="D22" s="83"/>
      <c r="E22" s="83"/>
      <c r="F22" s="83"/>
      <c r="G22" s="83"/>
      <c r="H22" s="83"/>
      <c r="I22" s="83"/>
      <c r="J22" s="83"/>
    </row>
    <row r="23" spans="1:10" ht="30.75" customHeight="1">
      <c r="A23" s="84" t="s">
        <v>53</v>
      </c>
      <c r="B23" s="84"/>
      <c r="C23" s="84"/>
      <c r="D23" s="84"/>
      <c r="E23" s="84"/>
      <c r="F23" s="84"/>
      <c r="G23" s="84"/>
      <c r="H23" s="84"/>
      <c r="I23" s="84"/>
      <c r="J23" s="84"/>
    </row>
  </sheetData>
  <sheetProtection/>
  <mergeCells count="16">
    <mergeCell ref="A21:J21"/>
    <mergeCell ref="A22:J22"/>
    <mergeCell ref="A23:J23"/>
    <mergeCell ref="A17:E17"/>
    <mergeCell ref="F17:J17"/>
    <mergeCell ref="A18:E18"/>
    <mergeCell ref="F18:J18"/>
    <mergeCell ref="A19:J19"/>
    <mergeCell ref="A20:J20"/>
    <mergeCell ref="A1:J1"/>
    <mergeCell ref="H2:J2"/>
    <mergeCell ref="A14:D14"/>
    <mergeCell ref="A15:D15"/>
    <mergeCell ref="F15:J15"/>
    <mergeCell ref="A16:E16"/>
    <mergeCell ref="F16:J16"/>
  </mergeCells>
  <dataValidations count="1">
    <dataValidation type="list" allowBlank="1" showInputMessage="1" showErrorMessage="1" sqref="C4:C13">
      <formula1>"农民,学生,自由职业者"</formula1>
    </dataValidation>
  </dataValidations>
  <printOptions/>
  <pageMargins left="0.75" right="0.75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徐婧</dc:creator>
  <cp:keywords/>
  <dc:description/>
  <cp:lastModifiedBy>吴子景</cp:lastModifiedBy>
  <cp:lastPrinted>2017-12-11T05:52:48Z</cp:lastPrinted>
  <dcterms:created xsi:type="dcterms:W3CDTF">2014-03-18T07:50:10Z</dcterms:created>
  <dcterms:modified xsi:type="dcterms:W3CDTF">2018-04-12T10:22:27Z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